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uacores.sharepoint.com/sites/direcao/Documentos Partilhados/General/Administração/AP/"/>
    </mc:Choice>
  </mc:AlternateContent>
  <xr:revisionPtr revIDLastSave="29" documentId="8_{94D029BD-FF2A-4918-BCFF-4E6C3F512C33}" xr6:coauthVersionLast="45" xr6:coauthVersionMax="45" xr10:uidLastSave="{22269C4A-9042-4FEF-B7B5-6111F85E2349}"/>
  <bookViews>
    <workbookView xWindow="0" yWindow="2292" windowWidth="21888" windowHeight="16116" xr2:uid="{117BB285-B80F-45D4-ABF4-A2E7727332B7}"/>
  </bookViews>
  <sheets>
    <sheet name="AP" sheetId="3" r:id="rId1"/>
    <sheet name="Condiçõ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2" i="3"/>
  <c r="B4" i="1" l="1"/>
  <c r="C3" i="3" s="1"/>
  <c r="C2" i="3"/>
  <c r="E2" i="3" s="1"/>
  <c r="D2" i="3"/>
  <c r="B3" i="3" s="1"/>
  <c r="B5" i="1" l="1"/>
  <c r="D3" i="3"/>
  <c r="B4" i="3" s="1"/>
  <c r="E3" i="3"/>
  <c r="C4" i="3"/>
  <c r="E4" i="3" s="1"/>
  <c r="D4" i="3" l="1"/>
  <c r="B5" i="3" s="1"/>
  <c r="B6" i="1"/>
  <c r="C5" i="3" s="1"/>
  <c r="E5" i="3" s="1"/>
  <c r="B7" i="1" l="1"/>
  <c r="C6" i="3" s="1"/>
  <c r="E6" i="3"/>
  <c r="D5" i="3"/>
  <c r="B6" i="3" s="1"/>
  <c r="D6" i="3" l="1"/>
  <c r="B7" i="3" s="1"/>
  <c r="B8" i="1"/>
  <c r="C7" i="3" s="1"/>
  <c r="E7" i="3" s="1"/>
  <c r="B9" i="1" l="1"/>
  <c r="C8" i="3" s="1"/>
  <c r="E8" i="3" s="1"/>
  <c r="D7" i="3"/>
  <c r="B8" i="3" l="1"/>
  <c r="D8" i="3" s="1"/>
  <c r="B9" i="3" s="1"/>
  <c r="B10" i="1"/>
  <c r="C9" i="3" s="1"/>
  <c r="E9" i="3"/>
  <c r="B11" i="1" l="1"/>
  <c r="C10" i="3" s="1"/>
  <c r="E10" i="3" s="1"/>
  <c r="D9" i="3"/>
  <c r="B10" i="3" s="1"/>
  <c r="D10" i="3" l="1"/>
  <c r="B11" i="3" s="1"/>
  <c r="B12" i="1"/>
  <c r="C11" i="3" s="1"/>
  <c r="E11" i="3" s="1"/>
  <c r="D11" i="3" l="1"/>
  <c r="B12" i="3" s="1"/>
  <c r="B13" i="1"/>
  <c r="C12" i="3" s="1"/>
  <c r="E12" i="3" s="1"/>
  <c r="D12" i="3" l="1"/>
  <c r="B13" i="3" s="1"/>
  <c r="B14" i="1"/>
  <c r="C13" i="3" s="1"/>
  <c r="E13" i="3" s="1"/>
  <c r="B15" i="1" l="1"/>
  <c r="C14" i="3" s="1"/>
  <c r="E14" i="3" s="1"/>
  <c r="D13" i="3"/>
  <c r="B14" i="3" s="1"/>
  <c r="B16" i="1" l="1"/>
  <c r="C15" i="3" s="1"/>
  <c r="D14" i="3"/>
  <c r="B15" i="3" s="1"/>
  <c r="D15" i="3" l="1"/>
</calcChain>
</file>

<file path=xl/sharedStrings.xml><?xml version="1.0" encoding="utf-8"?>
<sst xmlns="http://schemas.openxmlformats.org/spreadsheetml/2006/main" count="24" uniqueCount="23">
  <si>
    <t>Ano</t>
  </si>
  <si>
    <t>Valor em Divida</t>
  </si>
  <si>
    <t>Valor Anual Pago</t>
  </si>
  <si>
    <t>Valor Sobrante</t>
  </si>
  <si>
    <t>Valor Mensal Real</t>
  </si>
  <si>
    <t>Valor já Pago</t>
  </si>
  <si>
    <t>Valor Mensal Ano 1</t>
  </si>
  <si>
    <t>Valor Mensal Ano 2</t>
  </si>
  <si>
    <t>Valor Mensal Ano 3</t>
  </si>
  <si>
    <t>Valor Mensal Ano 4</t>
  </si>
  <si>
    <t>Valor Mensal Ano 5</t>
  </si>
  <si>
    <t>Valor Mensal Ano 6</t>
  </si>
  <si>
    <t>Valor Mensal Ano 7</t>
  </si>
  <si>
    <t>Valor Mensal Ano 8</t>
  </si>
  <si>
    <t>Valor Mensal Ano 9</t>
  </si>
  <si>
    <t>Valor Mensal Ano 10</t>
  </si>
  <si>
    <t>Valor Mensal Ano 11</t>
  </si>
  <si>
    <t>Valor Mensal Ano 12</t>
  </si>
  <si>
    <t>Valor Mensal Ano 13</t>
  </si>
  <si>
    <t>Valor Mensal Ano 14</t>
  </si>
  <si>
    <t>Numero de Meses</t>
  </si>
  <si>
    <t>Numero de Anos</t>
  </si>
  <si>
    <t>Percentual de crescimento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</si>
</sst>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2" applyFont="1"/>
    <xf numFmtId="9" fontId="0" fillId="0" borderId="0" xfId="2" applyNumberFormat="1" applyFont="1"/>
    <xf numFmtId="44" fontId="0" fillId="0" borderId="0" xfId="0" applyNumberFormat="1"/>
    <xf numFmtId="164" fontId="0" fillId="0" borderId="0" xfId="1" applyNumberFormat="1" applyFont="1"/>
  </cellXfs>
  <cellStyles count="3">
    <cellStyle name="Moeda" xfId="2" builtinId="4"/>
    <cellStyle name="Normal" xfId="0" builtinId="0"/>
    <cellStyle name="Vírgula" xfId="1" builtinId="3"/>
  </cellStyles>
  <dxfs count="4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E84E05-6569-4C97-8F0A-199A04EC5FE1}" name="Tabela1" displayName="Tabela1" ref="A1:E15" totalsRowShown="0">
  <autoFilter ref="A1:E15" xr:uid="{6F55BA2C-3D98-4CE6-AD99-50F5506B3CFB}"/>
  <tableColumns count="5">
    <tableColumn id="1" xr3:uid="{17C74214-438F-441E-A023-9E60FBB2E6F9}" name="Ano"/>
    <tableColumn id="2" xr3:uid="{8940E48B-084B-405A-A589-DD48E19ED165}" name="Valor em Divida" dataDxfId="3">
      <calculatedColumnFormula>D1</calculatedColumnFormula>
    </tableColumn>
    <tableColumn id="3" xr3:uid="{89B22E98-8210-484F-A98E-1FFFC4E7076B}" name="Valor Anual Pago" dataDxfId="2"/>
    <tableColumn id="4" xr3:uid="{AFD0630A-3652-4BDB-A699-DD4173C450B6}" name="Valor Sobrante" dataDxfId="1">
      <calculatedColumnFormula>AP!B2-AP!C2</calculatedColumnFormula>
    </tableColumn>
    <tableColumn id="5" xr3:uid="{241F7FE1-52F0-4B23-BDC4-8C3E6D78652B}" name="Valor Mensal Real" dataDxfId="0">
      <calculatedColumnFormula>C2/12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2FD9-FFE0-47E6-9263-8D900858D69E}">
  <dimension ref="A1:H22"/>
  <sheetViews>
    <sheetView tabSelected="1" workbookViewId="0">
      <selection activeCell="H4" sqref="H4"/>
    </sheetView>
  </sheetViews>
  <sheetFormatPr defaultRowHeight="14.4" x14ac:dyDescent="0.3"/>
  <cols>
    <col min="2" max="2" width="16" customWidth="1"/>
    <col min="3" max="3" width="17.109375" customWidth="1"/>
    <col min="4" max="4" width="15.44140625" customWidth="1"/>
    <col min="5" max="5" width="17.886718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3">
      <c r="A2">
        <v>2019</v>
      </c>
      <c r="B2" s="3">
        <f>Condições!B1-Condições!B2</f>
        <v>12470.6</v>
      </c>
      <c r="C2" s="3">
        <f>Condições!B3</f>
        <v>60</v>
      </c>
      <c r="D2" s="3">
        <f>AP!B2-AP!C2</f>
        <v>12410.6</v>
      </c>
      <c r="E2" s="3">
        <f>C2/1</f>
        <v>60</v>
      </c>
    </row>
    <row r="3" spans="1:8" x14ac:dyDescent="0.3">
      <c r="A3">
        <v>2020</v>
      </c>
      <c r="B3" s="3">
        <f>D2</f>
        <v>12410.6</v>
      </c>
      <c r="C3" s="3">
        <f>Condições!B4*12</f>
        <v>756</v>
      </c>
      <c r="D3" s="3">
        <f>AP!B3-AP!C3</f>
        <v>11654.6</v>
      </c>
      <c r="E3" s="3">
        <f>C3/12</f>
        <v>63</v>
      </c>
    </row>
    <row r="4" spans="1:8" x14ac:dyDescent="0.3">
      <c r="A4">
        <v>2021</v>
      </c>
      <c r="B4" s="3">
        <f>D3</f>
        <v>11654.6</v>
      </c>
      <c r="C4" s="3">
        <f>Condições!B5*12</f>
        <v>793.80000000000007</v>
      </c>
      <c r="D4" s="3">
        <f>AP!B4-AP!C4</f>
        <v>10860.800000000001</v>
      </c>
      <c r="E4" s="3">
        <f t="shared" ref="E4:E14" si="0">C4/12</f>
        <v>66.150000000000006</v>
      </c>
      <c r="H4" s="3"/>
    </row>
    <row r="5" spans="1:8" x14ac:dyDescent="0.3">
      <c r="A5">
        <v>2022</v>
      </c>
      <c r="B5" s="3">
        <f t="shared" ref="B5:B11" si="1">D4</f>
        <v>10860.800000000001</v>
      </c>
      <c r="C5" s="3">
        <f>Condições!B6*12</f>
        <v>833.49000000000012</v>
      </c>
      <c r="D5" s="3">
        <f>AP!B5-AP!C5</f>
        <v>10027.310000000001</v>
      </c>
      <c r="E5" s="3">
        <f t="shared" si="0"/>
        <v>69.45750000000001</v>
      </c>
    </row>
    <row r="6" spans="1:8" x14ac:dyDescent="0.3">
      <c r="A6">
        <v>2023</v>
      </c>
      <c r="B6" s="3">
        <f t="shared" si="1"/>
        <v>10027.310000000001</v>
      </c>
      <c r="C6" s="3">
        <f>Condições!B7*12</f>
        <v>875.16450000000009</v>
      </c>
      <c r="D6" s="3">
        <f>AP!B6-AP!C6</f>
        <v>9152.1455000000005</v>
      </c>
      <c r="E6" s="3">
        <f t="shared" si="0"/>
        <v>72.930375000000012</v>
      </c>
    </row>
    <row r="7" spans="1:8" x14ac:dyDescent="0.3">
      <c r="A7">
        <v>2024</v>
      </c>
      <c r="B7" s="3">
        <f t="shared" si="1"/>
        <v>9152.1455000000005</v>
      </c>
      <c r="C7" s="3">
        <f>Condições!B8*12</f>
        <v>918.92272500000013</v>
      </c>
      <c r="D7" s="3">
        <f>AP!B7-AP!C7</f>
        <v>8233.2227750000002</v>
      </c>
      <c r="E7" s="3">
        <f t="shared" si="0"/>
        <v>76.576893750000011</v>
      </c>
    </row>
    <row r="8" spans="1:8" x14ac:dyDescent="0.3">
      <c r="A8">
        <v>2025</v>
      </c>
      <c r="B8" s="3">
        <f t="shared" si="1"/>
        <v>8233.2227750000002</v>
      </c>
      <c r="C8" s="3">
        <f>Condições!B9*12</f>
        <v>964.86886125000024</v>
      </c>
      <c r="D8" s="3">
        <f>AP!B8-AP!C8</f>
        <v>7268.3539137500002</v>
      </c>
      <c r="E8" s="3">
        <f t="shared" si="0"/>
        <v>80.40573843750002</v>
      </c>
    </row>
    <row r="9" spans="1:8" x14ac:dyDescent="0.3">
      <c r="A9">
        <v>2026</v>
      </c>
      <c r="B9" s="3">
        <f t="shared" si="1"/>
        <v>7268.3539137500002</v>
      </c>
      <c r="C9" s="3">
        <f>Condições!B10*12</f>
        <v>1013.1123043125002</v>
      </c>
      <c r="D9" s="3">
        <f>AP!B9-AP!C9</f>
        <v>6255.2416094375003</v>
      </c>
      <c r="E9" s="3">
        <f t="shared" si="0"/>
        <v>84.426025359375018</v>
      </c>
    </row>
    <row r="10" spans="1:8" x14ac:dyDescent="0.3">
      <c r="A10">
        <v>2027</v>
      </c>
      <c r="B10" s="3">
        <f t="shared" si="1"/>
        <v>6255.2416094375003</v>
      </c>
      <c r="C10" s="3">
        <f>Condições!B11*12</f>
        <v>1063.7679195281253</v>
      </c>
      <c r="D10" s="3">
        <f>AP!B10-AP!C10</f>
        <v>5191.473689909375</v>
      </c>
      <c r="E10" s="3">
        <f t="shared" si="0"/>
        <v>88.647326627343773</v>
      </c>
    </row>
    <row r="11" spans="1:8" x14ac:dyDescent="0.3">
      <c r="A11">
        <v>2028</v>
      </c>
      <c r="B11" s="3">
        <f t="shared" si="1"/>
        <v>5191.473689909375</v>
      </c>
      <c r="C11" s="3">
        <f>Condições!B12*12</f>
        <v>1116.9563155045316</v>
      </c>
      <c r="D11" s="3">
        <f>AP!B11-AP!C11</f>
        <v>4074.5173744048434</v>
      </c>
      <c r="E11" s="3">
        <f t="shared" si="0"/>
        <v>93.079692958710964</v>
      </c>
    </row>
    <row r="12" spans="1:8" x14ac:dyDescent="0.3">
      <c r="A12">
        <v>2029</v>
      </c>
      <c r="B12" s="3">
        <f t="shared" ref="B12:B15" si="2">D11</f>
        <v>4074.5173744048434</v>
      </c>
      <c r="C12" s="3">
        <f>Condições!B13*12</f>
        <v>1172.8041312797582</v>
      </c>
      <c r="D12" s="3">
        <f>AP!B12-AP!C12</f>
        <v>2901.7132431250852</v>
      </c>
      <c r="E12" s="3">
        <f t="shared" si="0"/>
        <v>97.733677606646509</v>
      </c>
    </row>
    <row r="13" spans="1:8" x14ac:dyDescent="0.3">
      <c r="A13">
        <v>2030</v>
      </c>
      <c r="B13" s="3">
        <f t="shared" si="2"/>
        <v>2901.7132431250852</v>
      </c>
      <c r="C13" s="3">
        <f>Condições!B14*12</f>
        <v>1231.4443378437463</v>
      </c>
      <c r="D13" s="3">
        <f>AP!B13-AP!C13</f>
        <v>1670.2689052813389</v>
      </c>
      <c r="E13" s="3">
        <f t="shared" si="0"/>
        <v>102.62036148697887</v>
      </c>
    </row>
    <row r="14" spans="1:8" x14ac:dyDescent="0.3">
      <c r="A14">
        <v>2031</v>
      </c>
      <c r="B14" s="3">
        <f t="shared" si="2"/>
        <v>1670.2689052813389</v>
      </c>
      <c r="C14" s="3">
        <f>Condições!B15*12</f>
        <v>1293.0165547359336</v>
      </c>
      <c r="D14" s="3">
        <f>AP!B14-AP!C14</f>
        <v>377.25235054540531</v>
      </c>
      <c r="E14" s="3">
        <f t="shared" si="0"/>
        <v>107.75137956132779</v>
      </c>
    </row>
    <row r="15" spans="1:8" x14ac:dyDescent="0.3">
      <c r="A15">
        <v>2032</v>
      </c>
      <c r="B15" s="3">
        <f t="shared" si="2"/>
        <v>377.25235054540531</v>
      </c>
      <c r="C15" s="3">
        <f>Condições!B16*3.3344</f>
        <v>377.250510009756</v>
      </c>
      <c r="D15" s="3">
        <f>AP!B15-AP!C15</f>
        <v>1.8405356493076397E-3</v>
      </c>
      <c r="E15" s="3"/>
    </row>
    <row r="16" spans="1:8" x14ac:dyDescent="0.3">
      <c r="B16" s="3"/>
      <c r="C16" s="3"/>
      <c r="D16" s="3"/>
    </row>
    <row r="17" spans="2:4" x14ac:dyDescent="0.3">
      <c r="B17" s="3"/>
      <c r="C17" s="3"/>
      <c r="D17" s="3"/>
    </row>
    <row r="18" spans="2:4" x14ac:dyDescent="0.3">
      <c r="B18" s="3"/>
      <c r="C18" s="3"/>
      <c r="D18" s="3"/>
    </row>
    <row r="19" spans="2:4" x14ac:dyDescent="0.3">
      <c r="B19" s="3"/>
      <c r="C19" s="3"/>
      <c r="D19" s="3"/>
    </row>
    <row r="20" spans="2:4" x14ac:dyDescent="0.3">
      <c r="B20" s="3"/>
      <c r="C20" s="3"/>
      <c r="D20" s="3"/>
    </row>
    <row r="21" spans="2:4" x14ac:dyDescent="0.3">
      <c r="B21" s="3"/>
      <c r="C21" s="3"/>
      <c r="D21" s="3"/>
    </row>
    <row r="22" spans="2:4" x14ac:dyDescent="0.3">
      <c r="B22" s="3"/>
      <c r="C22" s="3"/>
      <c r="D22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3469-78D3-4FBB-B9CC-88D540A43D06}">
  <dimension ref="A1:B19"/>
  <sheetViews>
    <sheetView workbookViewId="0">
      <selection activeCell="A17" sqref="A17"/>
    </sheetView>
  </sheetViews>
  <sheetFormatPr defaultRowHeight="14.4" x14ac:dyDescent="0.3"/>
  <cols>
    <col min="1" max="1" width="23" bestFit="1" customWidth="1"/>
    <col min="2" max="2" width="11.44140625" style="1" bestFit="1" customWidth="1"/>
    <col min="4" max="4" width="14" bestFit="1" customWidth="1"/>
    <col min="5" max="6" width="11.44140625" bestFit="1" customWidth="1"/>
  </cols>
  <sheetData>
    <row r="1" spans="1:2" x14ac:dyDescent="0.3">
      <c r="A1" t="s">
        <v>1</v>
      </c>
      <c r="B1" s="1">
        <v>16266</v>
      </c>
    </row>
    <row r="2" spans="1:2" x14ac:dyDescent="0.3">
      <c r="A2" t="s">
        <v>5</v>
      </c>
      <c r="B2" s="1">
        <v>3795.4</v>
      </c>
    </row>
    <row r="3" spans="1:2" x14ac:dyDescent="0.3">
      <c r="A3" t="s">
        <v>6</v>
      </c>
      <c r="B3" s="1">
        <v>60</v>
      </c>
    </row>
    <row r="4" spans="1:2" x14ac:dyDescent="0.3">
      <c r="A4" t="s">
        <v>7</v>
      </c>
      <c r="B4" s="1">
        <f>B3*1.05</f>
        <v>63</v>
      </c>
    </row>
    <row r="5" spans="1:2" x14ac:dyDescent="0.3">
      <c r="A5" t="s">
        <v>8</v>
      </c>
      <c r="B5" s="1">
        <f>B4*1.05</f>
        <v>66.150000000000006</v>
      </c>
    </row>
    <row r="6" spans="1:2" x14ac:dyDescent="0.3">
      <c r="A6" t="s">
        <v>9</v>
      </c>
      <c r="B6" s="1">
        <f t="shared" ref="B6:B16" si="0">B5*1.05</f>
        <v>69.45750000000001</v>
      </c>
    </row>
    <row r="7" spans="1:2" x14ac:dyDescent="0.3">
      <c r="A7" t="s">
        <v>10</v>
      </c>
      <c r="B7" s="1">
        <f t="shared" si="0"/>
        <v>72.930375000000012</v>
      </c>
    </row>
    <row r="8" spans="1:2" x14ac:dyDescent="0.3">
      <c r="A8" t="s">
        <v>11</v>
      </c>
      <c r="B8" s="1">
        <f t="shared" si="0"/>
        <v>76.576893750000011</v>
      </c>
    </row>
    <row r="9" spans="1:2" x14ac:dyDescent="0.3">
      <c r="A9" t="s">
        <v>12</v>
      </c>
      <c r="B9" s="1">
        <f t="shared" si="0"/>
        <v>80.40573843750002</v>
      </c>
    </row>
    <row r="10" spans="1:2" x14ac:dyDescent="0.3">
      <c r="A10" t="s">
        <v>13</v>
      </c>
      <c r="B10" s="1">
        <f t="shared" si="0"/>
        <v>84.426025359375018</v>
      </c>
    </row>
    <row r="11" spans="1:2" x14ac:dyDescent="0.3">
      <c r="A11" t="s">
        <v>14</v>
      </c>
      <c r="B11" s="1">
        <f t="shared" si="0"/>
        <v>88.647326627343773</v>
      </c>
    </row>
    <row r="12" spans="1:2" x14ac:dyDescent="0.3">
      <c r="A12" t="s">
        <v>15</v>
      </c>
      <c r="B12" s="1">
        <f t="shared" si="0"/>
        <v>93.079692958710964</v>
      </c>
    </row>
    <row r="13" spans="1:2" x14ac:dyDescent="0.3">
      <c r="A13" t="s">
        <v>16</v>
      </c>
      <c r="B13" s="1">
        <f t="shared" si="0"/>
        <v>97.733677606646523</v>
      </c>
    </row>
    <row r="14" spans="1:2" x14ac:dyDescent="0.3">
      <c r="A14" t="s">
        <v>17</v>
      </c>
      <c r="B14" s="1">
        <f t="shared" si="0"/>
        <v>102.62036148697885</v>
      </c>
    </row>
    <row r="15" spans="1:2" x14ac:dyDescent="0.3">
      <c r="A15" t="s">
        <v>18</v>
      </c>
      <c r="B15" s="1">
        <f t="shared" si="0"/>
        <v>107.75137956132779</v>
      </c>
    </row>
    <row r="16" spans="1:2" x14ac:dyDescent="0.3">
      <c r="A16" t="s">
        <v>19</v>
      </c>
      <c r="B16" s="1">
        <f t="shared" si="0"/>
        <v>113.13894853939419</v>
      </c>
    </row>
    <row r="17" spans="1:2" x14ac:dyDescent="0.3">
      <c r="A17" t="s">
        <v>20</v>
      </c>
      <c r="B17" s="4">
        <f>12*13+4</f>
        <v>160</v>
      </c>
    </row>
    <row r="18" spans="1:2" x14ac:dyDescent="0.3">
      <c r="A18" t="s">
        <v>21</v>
      </c>
      <c r="B18" s="4">
        <v>14</v>
      </c>
    </row>
    <row r="19" spans="1:2" x14ac:dyDescent="0.3">
      <c r="A19" t="s">
        <v>22</v>
      </c>
      <c r="B19" s="2">
        <v>0.05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3CEF431392D74491DB0D14A51D61CE" ma:contentTypeVersion="10" ma:contentTypeDescription="Crie um novo documento." ma:contentTypeScope="" ma:versionID="e04f6b8ddf95c9b306539113fbb56f1a">
  <xsd:schema xmlns:xsd="http://www.w3.org/2001/XMLSchema" xmlns:xs="http://www.w3.org/2001/XMLSchema" xmlns:p="http://schemas.microsoft.com/office/2006/metadata/properties" xmlns:ns2="2ee03c10-00fd-4d3f-9987-3bd0c65c0e9a" xmlns:ns3="5db6b629-c010-4e49-a652-8ad18b7554b7" targetNamespace="http://schemas.microsoft.com/office/2006/metadata/properties" ma:root="true" ma:fieldsID="053d4950d0d2df4fdbd20947369d4c70" ns2:_="" ns3:_="">
    <xsd:import namespace="2ee03c10-00fd-4d3f-9987-3bd0c65c0e9a"/>
    <xsd:import namespace="5db6b629-c010-4e49-a652-8ad18b755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03c10-00fd-4d3f-9987-3bd0c65c0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6b629-c010-4e49-a652-8ad18b755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1F89B-2494-45A5-AE20-24624C8142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B7AA9-76DA-4035-8ED7-FC0A9FDB7B07}"/>
</file>

<file path=customXml/itemProps3.xml><?xml version="1.0" encoding="utf-8"?>
<ds:datastoreItem xmlns:ds="http://schemas.openxmlformats.org/officeDocument/2006/customXml" ds:itemID="{B1CC227C-D9F3-4E01-B960-C4E104DA8B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AP</vt:lpstr>
      <vt:lpstr>Condições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Albernaz Bicho</dc:creator>
  <cp:keywords/>
  <dc:description/>
  <cp:lastModifiedBy>Marcos</cp:lastModifiedBy>
  <cp:revision/>
  <dcterms:created xsi:type="dcterms:W3CDTF">2019-11-16T12:16:25Z</dcterms:created>
  <dcterms:modified xsi:type="dcterms:W3CDTF">2021-01-06T12:28:57Z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0x010100783CEF431392D74491DB0D14A51D61CE</vt:lpwstr>
  </property>
</Properties>
</file>